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ephore ALLAGLO\Documents\DEV\env\edci\files\backoffice\export\struct\"/>
    </mc:Choice>
  </mc:AlternateContent>
  <xr:revisionPtr revIDLastSave="0" documentId="13_ncr:40009_{34C5CBCE-F579-41DC-A377-7695276C1BDF}" xr6:coauthVersionLast="47" xr6:coauthVersionMax="47" xr10:uidLastSave="{00000000-0000-0000-0000-000000000000}"/>
  <bookViews>
    <workbookView xWindow="-28920" yWindow="-120" windowWidth="29040" windowHeight="15840" activeTab="3"/>
  </bookViews>
  <sheets>
    <sheet name="Accounts" sheetId="1" r:id="rId1"/>
    <sheet name="Departement" sheetId="4" r:id="rId2"/>
    <sheet name="Commune" sheetId="3" r:id="rId3"/>
    <sheet name="Collectivite" sheetId="2" r:id="rId4"/>
  </sheets>
  <calcPr calcId="0"/>
</workbook>
</file>

<file path=xl/calcChain.xml><?xml version="1.0" encoding="utf-8"?>
<calcChain xmlns="http://schemas.openxmlformats.org/spreadsheetml/2006/main">
  <c r="D33" i="3" l="1"/>
  <c r="D34" i="3"/>
  <c r="D35" i="3"/>
  <c r="D29" i="2"/>
  <c r="C21" i="2"/>
  <c r="C22" i="2"/>
  <c r="C24" i="2"/>
  <c r="C28" i="2"/>
  <c r="C29" i="2"/>
  <c r="C2" i="2"/>
  <c r="C22" i="3"/>
  <c r="C24" i="3"/>
  <c r="C26" i="3"/>
  <c r="C28" i="3"/>
  <c r="C32" i="3"/>
  <c r="C33" i="3"/>
  <c r="C34" i="3"/>
  <c r="C35" i="3"/>
  <c r="C2" i="3"/>
  <c r="D24" i="4"/>
  <c r="D24" i="3" s="1"/>
  <c r="D26" i="4"/>
  <c r="D21" i="2" s="1"/>
  <c r="D28" i="4"/>
  <c r="D22" i="2" s="1"/>
  <c r="D32" i="4"/>
  <c r="D24" i="2" s="1"/>
  <c r="D33" i="4"/>
  <c r="D28" i="2" s="1"/>
  <c r="D2" i="4"/>
  <c r="D2" i="2" s="1"/>
  <c r="C3" i="4"/>
  <c r="D3" i="4" s="1"/>
  <c r="D3" i="2" s="1"/>
  <c r="C4" i="4"/>
  <c r="D4" i="4" s="1"/>
  <c r="C5" i="4"/>
  <c r="D5" i="4" s="1"/>
  <c r="C6" i="4"/>
  <c r="D6" i="4" s="1"/>
  <c r="C7" i="4"/>
  <c r="D7" i="4" s="1"/>
  <c r="D4" i="2" s="1"/>
  <c r="C8" i="4"/>
  <c r="D8" i="4" s="1"/>
  <c r="D5" i="2" s="1"/>
  <c r="C9" i="4"/>
  <c r="D9" i="4" s="1"/>
  <c r="D6" i="3" s="1"/>
  <c r="C10" i="4"/>
  <c r="D10" i="4" s="1"/>
  <c r="D6" i="2" s="1"/>
  <c r="C11" i="4"/>
  <c r="D11" i="4" s="1"/>
  <c r="D7" i="2" s="1"/>
  <c r="C12" i="4"/>
  <c r="D12" i="4" s="1"/>
  <c r="D8" i="2" s="1"/>
  <c r="C13" i="4"/>
  <c r="D13" i="4" s="1"/>
  <c r="D9" i="2" s="1"/>
  <c r="C14" i="4"/>
  <c r="D14" i="4" s="1"/>
  <c r="D10" i="2" s="1"/>
  <c r="C15" i="4"/>
  <c r="D15" i="4" s="1"/>
  <c r="D12" i="2" s="1"/>
  <c r="C16" i="4"/>
  <c r="D16" i="4" s="1"/>
  <c r="D11" i="2" s="1"/>
  <c r="C17" i="4"/>
  <c r="D17" i="4" s="1"/>
  <c r="D13" i="2" s="1"/>
  <c r="C18" i="4"/>
  <c r="D18" i="4" s="1"/>
  <c r="D14" i="2" s="1"/>
  <c r="C19" i="4"/>
  <c r="D19" i="4" s="1"/>
  <c r="D15" i="2" s="1"/>
  <c r="C20" i="4"/>
  <c r="D20" i="4" s="1"/>
  <c r="D16" i="2" s="1"/>
  <c r="C21" i="4"/>
  <c r="D21" i="4" s="1"/>
  <c r="D17" i="2" s="1"/>
  <c r="C22" i="4"/>
  <c r="D22" i="4" s="1"/>
  <c r="D18" i="2" s="1"/>
  <c r="C23" i="4"/>
  <c r="D23" i="4" s="1"/>
  <c r="D19" i="2" s="1"/>
  <c r="C25" i="4"/>
  <c r="D25" i="4" s="1"/>
  <c r="D25" i="3" s="1"/>
  <c r="C27" i="4"/>
  <c r="D27" i="4" s="1"/>
  <c r="D23" i="3" s="1"/>
  <c r="C29" i="4"/>
  <c r="D29" i="4" s="1"/>
  <c r="D23" i="2" s="1"/>
  <c r="C30" i="4"/>
  <c r="D30" i="4" s="1"/>
  <c r="D20" i="2" s="1"/>
  <c r="C31" i="4"/>
  <c r="D31" i="4" s="1"/>
  <c r="D27" i="2" s="1"/>
  <c r="C34" i="4"/>
  <c r="D34" i="4" s="1"/>
  <c r="D25" i="2" s="1"/>
  <c r="C35" i="4"/>
  <c r="D35" i="4" s="1"/>
  <c r="D26" i="2" s="1"/>
  <c r="C36" i="4"/>
  <c r="D36" i="4" s="1"/>
  <c r="D27" i="3" l="1"/>
  <c r="D19" i="3"/>
  <c r="D11" i="3"/>
  <c r="D26" i="3"/>
  <c r="D18" i="3"/>
  <c r="D10" i="3"/>
  <c r="D17" i="3"/>
  <c r="D9" i="3"/>
  <c r="D32" i="3"/>
  <c r="D16" i="3"/>
  <c r="D8" i="3"/>
  <c r="D31" i="3"/>
  <c r="D15" i="3"/>
  <c r="D7" i="3"/>
  <c r="D30" i="3"/>
  <c r="D22" i="3"/>
  <c r="D14" i="3"/>
  <c r="D29" i="3"/>
  <c r="D21" i="3"/>
  <c r="D13" i="3"/>
  <c r="D5" i="3"/>
  <c r="D28" i="3"/>
  <c r="D20" i="3"/>
  <c r="D12" i="3"/>
  <c r="D4" i="3"/>
  <c r="D3" i="3"/>
  <c r="D2" i="3"/>
  <c r="C17" i="2"/>
  <c r="C9" i="2"/>
  <c r="C25" i="2"/>
  <c r="C16" i="2"/>
  <c r="C8" i="2"/>
  <c r="C23" i="2"/>
  <c r="C15" i="2"/>
  <c r="C7" i="2"/>
  <c r="C14" i="2"/>
  <c r="C6" i="2"/>
  <c r="C13" i="2"/>
  <c r="C5" i="2"/>
  <c r="C20" i="2"/>
  <c r="C12" i="2"/>
  <c r="C4" i="2"/>
  <c r="C27" i="2"/>
  <c r="C19" i="2"/>
  <c r="C11" i="2"/>
  <c r="C26" i="2"/>
  <c r="C18" i="2"/>
  <c r="C10" i="2"/>
  <c r="C3" i="2"/>
  <c r="C17" i="3"/>
  <c r="C9" i="3"/>
  <c r="C16" i="3"/>
  <c r="C8" i="3"/>
  <c r="C31" i="3"/>
  <c r="C23" i="3"/>
  <c r="C15" i="3"/>
  <c r="C7" i="3"/>
  <c r="C25" i="3"/>
  <c r="C30" i="3"/>
  <c r="C14" i="3"/>
  <c r="C6" i="3"/>
  <c r="C29" i="3"/>
  <c r="C21" i="3"/>
  <c r="C13" i="3"/>
  <c r="C5" i="3"/>
  <c r="C20" i="3"/>
  <c r="C12" i="3"/>
  <c r="C4" i="3"/>
  <c r="C27" i="3"/>
  <c r="C19" i="3"/>
  <c r="C11" i="3"/>
  <c r="C18" i="3"/>
  <c r="C10" i="3"/>
  <c r="C3" i="3"/>
</calcChain>
</file>

<file path=xl/sharedStrings.xml><?xml version="1.0" encoding="utf-8"?>
<sst xmlns="http://schemas.openxmlformats.org/spreadsheetml/2006/main" count="491" uniqueCount="199">
  <si>
    <t>name</t>
  </si>
  <si>
    <t>label</t>
  </si>
  <si>
    <t>type</t>
  </si>
  <si>
    <t>mandatory</t>
  </si>
  <si>
    <t>accountname</t>
  </si>
  <si>
    <t>Nom compte</t>
  </si>
  <si>
    <t>string</t>
  </si>
  <si>
    <t>account_no</t>
  </si>
  <si>
    <t>Compte N��</t>
  </si>
  <si>
    <t>phone</t>
  </si>
  <si>
    <t>T��l��phone Principal</t>
  </si>
  <si>
    <t>account_id</t>
  </si>
  <si>
    <t>Filiale de</t>
  </si>
  <si>
    <t>reference</t>
  </si>
  <si>
    <t>email1</t>
  </si>
  <si>
    <t>E-Mail Principale</t>
  </si>
  <si>
    <t>email</t>
  </si>
  <si>
    <t>accounttype</t>
  </si>
  <si>
    <t>Type</t>
  </si>
  <si>
    <t>picklist</t>
  </si>
  <si>
    <t>emailoptout</t>
  </si>
  <si>
    <t>Email Opt Out</t>
  </si>
  <si>
    <t>boolean</t>
  </si>
  <si>
    <t>assigned_user_id</t>
  </si>
  <si>
    <t>Assign�� ��</t>
  </si>
  <si>
    <t>owner</t>
  </si>
  <si>
    <t>createdtime</t>
  </si>
  <si>
    <t>Date de cr��ation</t>
  </si>
  <si>
    <t>datetime</t>
  </si>
  <si>
    <t>modifiedtime</t>
  </si>
  <si>
    <t>Date de modification</t>
  </si>
  <si>
    <t>modifiedby</t>
  </si>
  <si>
    <t>Derni��re Modification Par</t>
  </si>
  <si>
    <t>bill_street</t>
  </si>
  <si>
    <t>Adresse de Facturation</t>
  </si>
  <si>
    <t>text</t>
  </si>
  <si>
    <t>bill_city</t>
  </si>
  <si>
    <t>Ville de Facturation</t>
  </si>
  <si>
    <t>bill_code</t>
  </si>
  <si>
    <t>Code Postal de Facturation</t>
  </si>
  <si>
    <t>isconvertedfromlead</t>
  </si>
  <si>
    <t>Est converti d un Prospect</t>
  </si>
  <si>
    <t>source</t>
  </si>
  <si>
    <t>Source</t>
  </si>
  <si>
    <t>starred</t>
  </si>
  <si>
    <t>tags</t>
  </si>
  <si>
    <t>cf_852</t>
  </si>
  <si>
    <t>Numero departement</t>
  </si>
  <si>
    <t>cf_864</t>
  </si>
  <si>
    <t>Denomination structure</t>
  </si>
  <si>
    <t>cf_866</t>
  </si>
  <si>
    <t>Libelle</t>
  </si>
  <si>
    <t>cf_868</t>
  </si>
  <si>
    <t>RIB classique</t>
  </si>
  <si>
    <t>cf_870</t>
  </si>
  <si>
    <t>IBAN classique</t>
  </si>
  <si>
    <t>cf_872</t>
  </si>
  <si>
    <t>BIC classique</t>
  </si>
  <si>
    <t>cf_874</t>
  </si>
  <si>
    <t>RIB automatise</t>
  </si>
  <si>
    <t>cf_878</t>
  </si>
  <si>
    <t>BIC automatise</t>
  </si>
  <si>
    <t>cf_880</t>
  </si>
  <si>
    <t>SIREN commune</t>
  </si>
  <si>
    <t>cf_882</t>
  </si>
  <si>
    <t>Code INSEE commune</t>
  </si>
  <si>
    <t>cf_884</t>
  </si>
  <si>
    <t>SIREN collectivite beneficiaire</t>
  </si>
  <si>
    <t>cf_886</t>
  </si>
  <si>
    <t>Mail commune</t>
  </si>
  <si>
    <t>cf_888</t>
  </si>
  <si>
    <t>Mail beneficiaire</t>
  </si>
  <si>
    <t>cf_890</t>
  </si>
  <si>
    <t>Denomination collectivite beneficiaire</t>
  </si>
  <si>
    <t>cf_898</t>
  </si>
  <si>
    <t>IBAN automatise</t>
  </si>
  <si>
    <t>cf_900</t>
  </si>
  <si>
    <t>Tarif cons prof inf 36kWa en Mwh</t>
  </si>
  <si>
    <t>double</t>
  </si>
  <si>
    <t>cf_902</t>
  </si>
  <si>
    <t>Tarif cons prof sup 36 et inf 250 kWa en MWh</t>
  </si>
  <si>
    <t>cf_904</t>
  </si>
  <si>
    <t>Tarif cons non prof inf 250kVA en MWh</t>
  </si>
  <si>
    <t>cf_906</t>
  </si>
  <si>
    <t>Coefficient multiplicateur</t>
  </si>
  <si>
    <t>cf_958</t>
  </si>
  <si>
    <t>Taux</t>
  </si>
  <si>
    <t>cf_983</t>
  </si>
  <si>
    <t>Type collectivite</t>
  </si>
  <si>
    <t>cf_1003</t>
  </si>
  <si>
    <t>Type declaration</t>
  </si>
  <si>
    <t>cf_1007</t>
  </si>
  <si>
    <t>Encours</t>
  </si>
  <si>
    <t>currency</t>
  </si>
  <si>
    <t>cf_1009</t>
  </si>
  <si>
    <t>Codique</t>
  </si>
  <si>
    <t>id</t>
  </si>
  <si>
    <t>accountid</t>
  </si>
  <si>
    <t>autogenerated</t>
  </si>
  <si>
    <t>collectiviteid</t>
  </si>
  <si>
    <t>Telephone</t>
  </si>
  <si>
    <t>cf_1229</t>
  </si>
  <si>
    <t>Ville de facturation</t>
  </si>
  <si>
    <t>cf_1227</t>
  </si>
  <si>
    <t>Code postal de facturation</t>
  </si>
  <si>
    <t>cf_1225</t>
  </si>
  <si>
    <t>Adresse de facturation</t>
  </si>
  <si>
    <t>cf_1223</t>
  </si>
  <si>
    <t>Mail comptable</t>
  </si>
  <si>
    <t>cf_1221</t>
  </si>
  <si>
    <t>cf_1219</t>
  </si>
  <si>
    <t>Mail</t>
  </si>
  <si>
    <t>cf_1217</t>
  </si>
  <si>
    <t>integer</t>
  </si>
  <si>
    <t>SIREN</t>
  </si>
  <si>
    <t>cf_1215</t>
  </si>
  <si>
    <t>cf_1213</t>
  </si>
  <si>
    <t>cf_1211</t>
  </si>
  <si>
    <t>cf_1207</t>
  </si>
  <si>
    <t>cf_1205</t>
  </si>
  <si>
    <t>cf_1203</t>
  </si>
  <si>
    <t>cf_1201</t>
  </si>
  <si>
    <t>cf_1199</t>
  </si>
  <si>
    <t>cf_1197</t>
  </si>
  <si>
    <t>cf_1195</t>
  </si>
  <si>
    <t>cf_1193</t>
  </si>
  <si>
    <t>cf_1191</t>
  </si>
  <si>
    <t>cf_1189</t>
  </si>
  <si>
    <t>cf_1187</t>
  </si>
  <si>
    <t>cf_1185</t>
  </si>
  <si>
    <t>cf_1183</t>
  </si>
  <si>
    <t>cf_1181</t>
  </si>
  <si>
    <t>cf_1179</t>
  </si>
  <si>
    <t>Name</t>
  </si>
  <si>
    <t>communeid</t>
  </si>
  <si>
    <t>Departement</t>
  </si>
  <si>
    <t>cf_departement_id</t>
  </si>
  <si>
    <t>Collectivite</t>
  </si>
  <si>
    <t>cf_collectivite_id</t>
  </si>
  <si>
    <t>cf_1166</t>
  </si>
  <si>
    <t>cf_1164</t>
  </si>
  <si>
    <t>cf_1162</t>
  </si>
  <si>
    <t>cf_1160</t>
  </si>
  <si>
    <t>cf_1158</t>
  </si>
  <si>
    <t>cf_1156</t>
  </si>
  <si>
    <t>cf_1154</t>
  </si>
  <si>
    <t>cf_1152</t>
  </si>
  <si>
    <t>Code INSEE</t>
  </si>
  <si>
    <t>cf_1150</t>
  </si>
  <si>
    <t>cf_1148</t>
  </si>
  <si>
    <t>cf_1146</t>
  </si>
  <si>
    <t>cf_1144</t>
  </si>
  <si>
    <t>cf_1142</t>
  </si>
  <si>
    <t>cf_1140</t>
  </si>
  <si>
    <t>cf_1138</t>
  </si>
  <si>
    <t>cf_1136</t>
  </si>
  <si>
    <t>cf_1134</t>
  </si>
  <si>
    <t>cf_1132</t>
  </si>
  <si>
    <t>cf_1130</t>
  </si>
  <si>
    <t>cf_1128</t>
  </si>
  <si>
    <t>cf_1126</t>
  </si>
  <si>
    <t>cf_1124</t>
  </si>
  <si>
    <t>cf_1122</t>
  </si>
  <si>
    <t>cf_1120</t>
  </si>
  <si>
    <t>cf_1118</t>
  </si>
  <si>
    <t>cf_1116</t>
  </si>
  <si>
    <t>cf_1114</t>
  </si>
  <si>
    <t>cf_1112</t>
  </si>
  <si>
    <t>cf_1110</t>
  </si>
  <si>
    <t>departementid</t>
  </si>
  <si>
    <t>cf_1097</t>
  </si>
  <si>
    <t>cf_1095</t>
  </si>
  <si>
    <t>cf_1093</t>
  </si>
  <si>
    <t>cf_1091</t>
  </si>
  <si>
    <t>cf_1089</t>
  </si>
  <si>
    <t>cf_1083</t>
  </si>
  <si>
    <t>cf_1081</t>
  </si>
  <si>
    <t>cf_1079</t>
  </si>
  <si>
    <t>cf_1077</t>
  </si>
  <si>
    <t>cf_1075</t>
  </si>
  <si>
    <t>cf_1073</t>
  </si>
  <si>
    <t>cf_1069</t>
  </si>
  <si>
    <t>cf_1065</t>
  </si>
  <si>
    <t>cf_1063</t>
  </si>
  <si>
    <t>cf_1061</t>
  </si>
  <si>
    <t>cf_1059</t>
  </si>
  <si>
    <t>cf_1057</t>
  </si>
  <si>
    <t>cf_1055</t>
  </si>
  <si>
    <t>cf_1053</t>
  </si>
  <si>
    <t>cf_1051</t>
  </si>
  <si>
    <t>cf_1049</t>
  </si>
  <si>
    <t>cf_1047</t>
  </si>
  <si>
    <t>cf_1045</t>
  </si>
  <si>
    <t>cf_1043</t>
  </si>
  <si>
    <t>cf_1041</t>
  </si>
  <si>
    <t>cf_1039</t>
  </si>
  <si>
    <t>cf_1037</t>
  </si>
  <si>
    <t>cf_1035</t>
  </si>
  <si>
    <t>cf_1033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</si>
</sst>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E1" workbookViewId="0">
      <selection activeCell="C2" sqref="C2"/>
    </sheetView>
  </sheetViews>
  <sheetFormatPr baseColWidth="10" defaultRowHeight="15" x14ac:dyDescent="0.25"/>
  <cols>
    <col min="1" max="1" width="19.7109375" bestFit="1" customWidth="1"/>
    <col min="2" max="2" width="41" bestFit="1" customWidth="1"/>
    <col min="3" max="3" width="19.7109375" bestFit="1" customWidth="1"/>
    <col min="4" max="4" width="14.140625" bestFit="1" customWidth="1"/>
    <col min="5" max="5" width="10.5703125" bestFit="1" customWidth="1"/>
  </cols>
  <sheetData>
    <row r="1" spans="1:5" x14ac:dyDescent="0.25">
      <c r="A1" t="s">
        <v>0</v>
      </c>
      <c r="B1" t="s">
        <v>1</v>
      </c>
      <c r="C1" t="s">
        <v>0</v>
      </c>
      <c r="D1" t="s">
        <v>2</v>
      </c>
      <c r="E1" t="s">
        <v>3</v>
      </c>
    </row>
    <row r="2" spans="1:5" x14ac:dyDescent="0.25">
      <c r="A2" t="s">
        <v>4</v>
      </c>
      <c r="B2" t="s">
        <v>5</v>
      </c>
      <c r="C2" t="s">
        <v>4</v>
      </c>
      <c r="D2" t="s">
        <v>6</v>
      </c>
      <c r="E2">
        <v>1</v>
      </c>
    </row>
    <row r="3" spans="1:5" x14ac:dyDescent="0.25">
      <c r="A3" t="s">
        <v>7</v>
      </c>
      <c r="B3" t="s">
        <v>8</v>
      </c>
      <c r="C3" t="s">
        <v>7</v>
      </c>
      <c r="D3" t="s">
        <v>6</v>
      </c>
    </row>
    <row r="4" spans="1:5" x14ac:dyDescent="0.25">
      <c r="A4" t="s">
        <v>9</v>
      </c>
      <c r="B4" t="s">
        <v>10</v>
      </c>
      <c r="C4" t="s">
        <v>9</v>
      </c>
      <c r="D4" t="s">
        <v>9</v>
      </c>
    </row>
    <row r="5" spans="1:5" x14ac:dyDescent="0.25">
      <c r="A5" t="s">
        <v>11</v>
      </c>
      <c r="B5" t="s">
        <v>12</v>
      </c>
      <c r="C5" t="s">
        <v>11</v>
      </c>
      <c r="D5" t="s">
        <v>13</v>
      </c>
    </row>
    <row r="6" spans="1:5" x14ac:dyDescent="0.25">
      <c r="A6" t="s">
        <v>14</v>
      </c>
      <c r="B6" t="s">
        <v>15</v>
      </c>
      <c r="C6" t="s">
        <v>14</v>
      </c>
      <c r="D6" t="s">
        <v>16</v>
      </c>
    </row>
    <row r="7" spans="1:5" x14ac:dyDescent="0.25">
      <c r="A7" t="s">
        <v>17</v>
      </c>
      <c r="B7" t="s">
        <v>18</v>
      </c>
      <c r="C7" t="s">
        <v>17</v>
      </c>
      <c r="D7" t="s">
        <v>19</v>
      </c>
      <c r="E7">
        <v>1</v>
      </c>
    </row>
    <row r="8" spans="1:5" x14ac:dyDescent="0.25">
      <c r="A8" t="s">
        <v>20</v>
      </c>
      <c r="B8" t="s">
        <v>21</v>
      </c>
      <c r="C8" t="s">
        <v>20</v>
      </c>
      <c r="D8" t="s">
        <v>22</v>
      </c>
    </row>
    <row r="9" spans="1:5" x14ac:dyDescent="0.25">
      <c r="A9" t="s">
        <v>23</v>
      </c>
      <c r="B9" t="s">
        <v>24</v>
      </c>
      <c r="C9" t="s">
        <v>23</v>
      </c>
      <c r="D9" t="s">
        <v>25</v>
      </c>
      <c r="E9">
        <v>1</v>
      </c>
    </row>
    <row r="10" spans="1:5" x14ac:dyDescent="0.25">
      <c r="A10" t="s">
        <v>26</v>
      </c>
      <c r="B10" t="s">
        <v>27</v>
      </c>
      <c r="C10" t="s">
        <v>26</v>
      </c>
      <c r="D10" t="s">
        <v>28</v>
      </c>
    </row>
    <row r="11" spans="1:5" x14ac:dyDescent="0.25">
      <c r="A11" t="s">
        <v>29</v>
      </c>
      <c r="B11" t="s">
        <v>30</v>
      </c>
      <c r="C11" t="s">
        <v>29</v>
      </c>
      <c r="D11" t="s">
        <v>28</v>
      </c>
    </row>
    <row r="12" spans="1:5" x14ac:dyDescent="0.25">
      <c r="A12" t="s">
        <v>31</v>
      </c>
      <c r="B12" t="s">
        <v>32</v>
      </c>
      <c r="C12" t="s">
        <v>31</v>
      </c>
      <c r="D12" t="s">
        <v>13</v>
      </c>
    </row>
    <row r="13" spans="1:5" x14ac:dyDescent="0.25">
      <c r="A13" t="s">
        <v>33</v>
      </c>
      <c r="B13" t="s">
        <v>34</v>
      </c>
      <c r="C13" t="s">
        <v>33</v>
      </c>
      <c r="D13" t="s">
        <v>35</v>
      </c>
    </row>
    <row r="14" spans="1:5" x14ac:dyDescent="0.25">
      <c r="A14" t="s">
        <v>36</v>
      </c>
      <c r="B14" t="s">
        <v>37</v>
      </c>
      <c r="C14" t="s">
        <v>36</v>
      </c>
      <c r="D14" t="s">
        <v>6</v>
      </c>
    </row>
    <row r="15" spans="1:5" x14ac:dyDescent="0.25">
      <c r="A15" t="s">
        <v>38</v>
      </c>
      <c r="B15" t="s">
        <v>39</v>
      </c>
      <c r="C15" t="s">
        <v>38</v>
      </c>
      <c r="D15" t="s">
        <v>6</v>
      </c>
    </row>
    <row r="16" spans="1:5" x14ac:dyDescent="0.25">
      <c r="A16" t="s">
        <v>40</v>
      </c>
      <c r="B16" t="s">
        <v>41</v>
      </c>
      <c r="C16" t="s">
        <v>40</v>
      </c>
      <c r="D16" t="s">
        <v>22</v>
      </c>
    </row>
    <row r="17" spans="1:4" x14ac:dyDescent="0.25">
      <c r="A17" t="s">
        <v>42</v>
      </c>
      <c r="B17" t="s">
        <v>43</v>
      </c>
      <c r="C17" t="s">
        <v>42</v>
      </c>
      <c r="D17" t="s">
        <v>6</v>
      </c>
    </row>
    <row r="18" spans="1:4" x14ac:dyDescent="0.25">
      <c r="A18" t="s">
        <v>44</v>
      </c>
      <c r="B18" t="s">
        <v>44</v>
      </c>
      <c r="C18" t="s">
        <v>44</v>
      </c>
      <c r="D18" t="s">
        <v>22</v>
      </c>
    </row>
    <row r="19" spans="1:4" x14ac:dyDescent="0.25">
      <c r="A19" t="s">
        <v>45</v>
      </c>
      <c r="B19" t="s">
        <v>45</v>
      </c>
      <c r="C19" t="s">
        <v>45</v>
      </c>
      <c r="D19" t="s">
        <v>6</v>
      </c>
    </row>
    <row r="20" spans="1:4" x14ac:dyDescent="0.25">
      <c r="A20" t="s">
        <v>46</v>
      </c>
      <c r="B20" t="s">
        <v>47</v>
      </c>
      <c r="C20" t="s">
        <v>46</v>
      </c>
      <c r="D20" t="s">
        <v>6</v>
      </c>
    </row>
    <row r="21" spans="1:4" x14ac:dyDescent="0.25">
      <c r="A21" t="s">
        <v>48</v>
      </c>
      <c r="B21" t="s">
        <v>49</v>
      </c>
      <c r="C21" t="s">
        <v>48</v>
      </c>
      <c r="D21" t="s">
        <v>6</v>
      </c>
    </row>
    <row r="22" spans="1:4" x14ac:dyDescent="0.25">
      <c r="A22" t="s">
        <v>50</v>
      </c>
      <c r="B22" t="s">
        <v>51</v>
      </c>
      <c r="C22" t="s">
        <v>50</v>
      </c>
      <c r="D22" t="s">
        <v>6</v>
      </c>
    </row>
    <row r="23" spans="1:4" x14ac:dyDescent="0.25">
      <c r="A23" t="s">
        <v>52</v>
      </c>
      <c r="B23" t="s">
        <v>53</v>
      </c>
      <c r="C23" t="s">
        <v>52</v>
      </c>
      <c r="D23" t="s">
        <v>6</v>
      </c>
    </row>
    <row r="24" spans="1:4" x14ac:dyDescent="0.25">
      <c r="A24" t="s">
        <v>54</v>
      </c>
      <c r="B24" t="s">
        <v>55</v>
      </c>
      <c r="C24" t="s">
        <v>54</v>
      </c>
      <c r="D24" t="s">
        <v>6</v>
      </c>
    </row>
    <row r="25" spans="1:4" x14ac:dyDescent="0.25">
      <c r="A25" t="s">
        <v>56</v>
      </c>
      <c r="B25" t="s">
        <v>57</v>
      </c>
      <c r="C25" t="s">
        <v>56</v>
      </c>
      <c r="D25" t="s">
        <v>6</v>
      </c>
    </row>
    <row r="26" spans="1:4" x14ac:dyDescent="0.25">
      <c r="A26" t="s">
        <v>58</v>
      </c>
      <c r="B26" t="s">
        <v>59</v>
      </c>
      <c r="C26" t="s">
        <v>58</v>
      </c>
      <c r="D26" t="s">
        <v>6</v>
      </c>
    </row>
    <row r="27" spans="1:4" x14ac:dyDescent="0.25">
      <c r="A27" t="s">
        <v>60</v>
      </c>
      <c r="B27" t="s">
        <v>61</v>
      </c>
      <c r="C27" t="s">
        <v>60</v>
      </c>
      <c r="D27" t="s">
        <v>6</v>
      </c>
    </row>
    <row r="28" spans="1:4" x14ac:dyDescent="0.25">
      <c r="A28" t="s">
        <v>62</v>
      </c>
      <c r="B28" t="s">
        <v>63</v>
      </c>
      <c r="C28" t="s">
        <v>62</v>
      </c>
      <c r="D28" t="s">
        <v>6</v>
      </c>
    </row>
    <row r="29" spans="1:4" x14ac:dyDescent="0.25">
      <c r="A29" t="s">
        <v>64</v>
      </c>
      <c r="B29" t="s">
        <v>65</v>
      </c>
      <c r="C29" t="s">
        <v>64</v>
      </c>
      <c r="D29" t="s">
        <v>6</v>
      </c>
    </row>
    <row r="30" spans="1:4" x14ac:dyDescent="0.25">
      <c r="A30" t="s">
        <v>66</v>
      </c>
      <c r="B30" t="s">
        <v>67</v>
      </c>
      <c r="C30" t="s">
        <v>66</v>
      </c>
      <c r="D30" t="s">
        <v>6</v>
      </c>
    </row>
    <row r="31" spans="1:4" x14ac:dyDescent="0.25">
      <c r="A31" t="s">
        <v>68</v>
      </c>
      <c r="B31" t="s">
        <v>69</v>
      </c>
      <c r="C31" t="s">
        <v>68</v>
      </c>
      <c r="D31" t="s">
        <v>16</v>
      </c>
    </row>
    <row r="32" spans="1:4" x14ac:dyDescent="0.25">
      <c r="A32" t="s">
        <v>70</v>
      </c>
      <c r="B32" t="s">
        <v>71</v>
      </c>
      <c r="C32" t="s">
        <v>70</v>
      </c>
      <c r="D32" t="s">
        <v>16</v>
      </c>
    </row>
    <row r="33" spans="1:5" x14ac:dyDescent="0.25">
      <c r="A33" t="s">
        <v>72</v>
      </c>
      <c r="B33" t="s">
        <v>73</v>
      </c>
      <c r="C33" t="s">
        <v>72</v>
      </c>
      <c r="D33" t="s">
        <v>6</v>
      </c>
    </row>
    <row r="34" spans="1:5" x14ac:dyDescent="0.25">
      <c r="A34" t="s">
        <v>74</v>
      </c>
      <c r="B34" t="s">
        <v>75</v>
      </c>
      <c r="C34" t="s">
        <v>74</v>
      </c>
      <c r="D34" t="s">
        <v>6</v>
      </c>
    </row>
    <row r="35" spans="1:5" x14ac:dyDescent="0.25">
      <c r="A35" t="s">
        <v>76</v>
      </c>
      <c r="B35" t="s">
        <v>77</v>
      </c>
      <c r="C35" t="s">
        <v>76</v>
      </c>
      <c r="D35" t="s">
        <v>78</v>
      </c>
    </row>
    <row r="36" spans="1:5" x14ac:dyDescent="0.25">
      <c r="A36" t="s">
        <v>79</v>
      </c>
      <c r="B36" t="s">
        <v>80</v>
      </c>
      <c r="C36" t="s">
        <v>79</v>
      </c>
      <c r="D36" t="s">
        <v>78</v>
      </c>
    </row>
    <row r="37" spans="1:5" x14ac:dyDescent="0.25">
      <c r="A37" t="s">
        <v>81</v>
      </c>
      <c r="B37" t="s">
        <v>82</v>
      </c>
      <c r="C37" t="s">
        <v>81</v>
      </c>
      <c r="D37" t="s">
        <v>78</v>
      </c>
    </row>
    <row r="38" spans="1:5" x14ac:dyDescent="0.25">
      <c r="A38" t="s">
        <v>83</v>
      </c>
      <c r="B38" t="s">
        <v>84</v>
      </c>
      <c r="C38" t="s">
        <v>83</v>
      </c>
      <c r="D38" t="s">
        <v>78</v>
      </c>
    </row>
    <row r="39" spans="1:5" x14ac:dyDescent="0.25">
      <c r="A39" t="s">
        <v>85</v>
      </c>
      <c r="B39" t="s">
        <v>86</v>
      </c>
      <c r="C39" t="s">
        <v>85</v>
      </c>
      <c r="D39" t="s">
        <v>78</v>
      </c>
    </row>
    <row r="40" spans="1:5" x14ac:dyDescent="0.25">
      <c r="A40" t="s">
        <v>87</v>
      </c>
      <c r="B40" t="s">
        <v>88</v>
      </c>
      <c r="C40" t="s">
        <v>87</v>
      </c>
      <c r="D40" t="s">
        <v>19</v>
      </c>
      <c r="E40">
        <v>1</v>
      </c>
    </row>
    <row r="41" spans="1:5" x14ac:dyDescent="0.25">
      <c r="A41" t="s">
        <v>89</v>
      </c>
      <c r="B41" t="s">
        <v>90</v>
      </c>
      <c r="C41" t="s">
        <v>89</v>
      </c>
      <c r="D41" t="s">
        <v>19</v>
      </c>
      <c r="E41">
        <v>1</v>
      </c>
    </row>
    <row r="42" spans="1:5" x14ac:dyDescent="0.25">
      <c r="A42" t="s">
        <v>91</v>
      </c>
      <c r="B42" t="s">
        <v>92</v>
      </c>
      <c r="C42" t="s">
        <v>91</v>
      </c>
      <c r="D42" t="s">
        <v>93</v>
      </c>
    </row>
    <row r="43" spans="1:5" x14ac:dyDescent="0.25">
      <c r="A43" t="s">
        <v>94</v>
      </c>
      <c r="B43" t="s">
        <v>95</v>
      </c>
      <c r="C43" t="s">
        <v>94</v>
      </c>
      <c r="D43" t="s">
        <v>6</v>
      </c>
    </row>
    <row r="44" spans="1:5" x14ac:dyDescent="0.25">
      <c r="A44" t="s">
        <v>96</v>
      </c>
      <c r="B44" t="s">
        <v>97</v>
      </c>
      <c r="C44" t="s">
        <v>96</v>
      </c>
      <c r="D44" t="s">
        <v>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D1" sqref="D1:D1048576"/>
    </sheetView>
  </sheetViews>
  <sheetFormatPr baseColWidth="10" defaultRowHeight="15" x14ac:dyDescent="0.25"/>
  <cols>
    <col min="1" max="1" width="16.42578125" bestFit="1" customWidth="1"/>
    <col min="2" max="2" width="41" bestFit="1" customWidth="1"/>
    <col min="3" max="3" width="41" customWidth="1"/>
    <col min="4" max="4" width="41" style="1" customWidth="1"/>
    <col min="5" max="5" width="14.140625" bestFit="1" customWidth="1"/>
    <col min="6" max="6" width="10.5703125" bestFit="1" customWidth="1"/>
    <col min="7" max="7" width="9.7109375" bestFit="1" customWidth="1"/>
  </cols>
  <sheetData>
    <row r="1" spans="1:7" x14ac:dyDescent="0.25">
      <c r="A1" t="s">
        <v>0</v>
      </c>
      <c r="B1" t="s">
        <v>1</v>
      </c>
      <c r="E1" t="s">
        <v>2</v>
      </c>
      <c r="F1" t="s">
        <v>3</v>
      </c>
      <c r="G1" t="s">
        <v>13</v>
      </c>
    </row>
    <row r="2" spans="1:7" x14ac:dyDescent="0.25">
      <c r="A2" t="s">
        <v>0</v>
      </c>
      <c r="B2" t="s">
        <v>133</v>
      </c>
      <c r="C2" t="s">
        <v>5</v>
      </c>
      <c r="D2" s="1" t="str">
        <f>VLOOKUP(C2,Accounts!$B$1:$E$44,2,0)</f>
        <v>accountname</v>
      </c>
      <c r="E2" t="s">
        <v>6</v>
      </c>
      <c r="F2">
        <v>1</v>
      </c>
    </row>
    <row r="3" spans="1:7" x14ac:dyDescent="0.25">
      <c r="A3" t="s">
        <v>23</v>
      </c>
      <c r="B3" t="s">
        <v>24</v>
      </c>
      <c r="C3" t="str">
        <f>VLOOKUP(B3,Accounts!$B$1:$B$44,1,0)</f>
        <v>Assign�� ��</v>
      </c>
      <c r="D3" s="1" t="str">
        <f>VLOOKUP(C3,Accounts!$B$1:$E$44,2,0)</f>
        <v>assigned_user_id</v>
      </c>
      <c r="E3" t="s">
        <v>25</v>
      </c>
      <c r="F3">
        <v>1</v>
      </c>
    </row>
    <row r="4" spans="1:7" x14ac:dyDescent="0.25">
      <c r="A4" t="s">
        <v>45</v>
      </c>
      <c r="B4" t="s">
        <v>45</v>
      </c>
      <c r="C4" t="str">
        <f>VLOOKUP(B4,Accounts!$B$1:$B$44,1,0)</f>
        <v>tags</v>
      </c>
      <c r="D4" s="1" t="str">
        <f>VLOOKUP(C4,Accounts!$B$1:$E$44,2,0)</f>
        <v>tags</v>
      </c>
      <c r="E4" t="s">
        <v>6</v>
      </c>
    </row>
    <row r="5" spans="1:7" x14ac:dyDescent="0.25">
      <c r="A5" t="s">
        <v>44</v>
      </c>
      <c r="B5" t="s">
        <v>44</v>
      </c>
      <c r="C5" t="str">
        <f>VLOOKUP(B5,Accounts!$B$1:$B$44,1,0)</f>
        <v>starred</v>
      </c>
      <c r="D5" s="1" t="str">
        <f>VLOOKUP(C5,Accounts!$B$1:$E$44,2,0)</f>
        <v>starred</v>
      </c>
      <c r="E5" t="s">
        <v>22</v>
      </c>
    </row>
    <row r="6" spans="1:7" x14ac:dyDescent="0.25">
      <c r="A6" t="s">
        <v>42</v>
      </c>
      <c r="B6" t="s">
        <v>43</v>
      </c>
      <c r="C6" t="str">
        <f>VLOOKUP(B6,Accounts!$B$1:$B$44,1,0)</f>
        <v>Source</v>
      </c>
      <c r="D6" s="1" t="str">
        <f>VLOOKUP(C6,Accounts!$B$1:$E$44,2,0)</f>
        <v>source</v>
      </c>
      <c r="E6" t="s">
        <v>6</v>
      </c>
    </row>
    <row r="7" spans="1:7" x14ac:dyDescent="0.25">
      <c r="A7" t="s">
        <v>198</v>
      </c>
      <c r="B7" t="s">
        <v>90</v>
      </c>
      <c r="C7" t="str">
        <f>VLOOKUP(B7,Accounts!$B$1:$B$44,1,0)</f>
        <v>Type declaration</v>
      </c>
      <c r="D7" s="1" t="str">
        <f>VLOOKUP(C7,Accounts!$B$1:$E$44,2,0)</f>
        <v>cf_1003</v>
      </c>
      <c r="E7" t="s">
        <v>19</v>
      </c>
      <c r="F7">
        <v>1</v>
      </c>
    </row>
    <row r="8" spans="1:7" x14ac:dyDescent="0.25">
      <c r="A8" t="s">
        <v>197</v>
      </c>
      <c r="B8" t="s">
        <v>95</v>
      </c>
      <c r="C8" t="str">
        <f>VLOOKUP(B8,Accounts!$B$1:$B$44,1,0)</f>
        <v>Codique</v>
      </c>
      <c r="D8" s="1" t="str">
        <f>VLOOKUP(C8,Accounts!$B$1:$E$44,2,0)</f>
        <v>cf_1009</v>
      </c>
      <c r="E8" t="s">
        <v>6</v>
      </c>
    </row>
    <row r="9" spans="1:7" x14ac:dyDescent="0.25">
      <c r="A9" t="s">
        <v>196</v>
      </c>
      <c r="B9" t="s">
        <v>47</v>
      </c>
      <c r="C9" t="str">
        <f>VLOOKUP(B9,Accounts!$B$1:$B$44,1,0)</f>
        <v>Numero departement</v>
      </c>
      <c r="D9" s="1" t="str">
        <f>VLOOKUP(C9,Accounts!$B$1:$E$44,2,0)</f>
        <v>cf_852</v>
      </c>
      <c r="E9" t="s">
        <v>6</v>
      </c>
      <c r="F9">
        <v>1</v>
      </c>
    </row>
    <row r="10" spans="1:7" x14ac:dyDescent="0.25">
      <c r="A10" t="s">
        <v>195</v>
      </c>
      <c r="B10" t="s">
        <v>84</v>
      </c>
      <c r="C10" t="str">
        <f>VLOOKUP(B10,Accounts!$B$1:$B$44,1,0)</f>
        <v>Coefficient multiplicateur</v>
      </c>
      <c r="D10" s="1" t="str">
        <f>VLOOKUP(C10,Accounts!$B$1:$E$44,2,0)</f>
        <v>cf_906</v>
      </c>
      <c r="E10" t="s">
        <v>78</v>
      </c>
    </row>
    <row r="11" spans="1:7" x14ac:dyDescent="0.25">
      <c r="A11" t="s">
        <v>194</v>
      </c>
      <c r="B11" t="s">
        <v>77</v>
      </c>
      <c r="C11" t="str">
        <f>VLOOKUP(B11,Accounts!$B$1:$B$44,1,0)</f>
        <v>Tarif cons prof inf 36kWa en Mwh</v>
      </c>
      <c r="D11" s="1" t="str">
        <f>VLOOKUP(C11,Accounts!$B$1:$E$44,2,0)</f>
        <v>cf_900</v>
      </c>
      <c r="E11" t="s">
        <v>78</v>
      </c>
    </row>
    <row r="12" spans="1:7" x14ac:dyDescent="0.25">
      <c r="A12" t="s">
        <v>193</v>
      </c>
      <c r="B12" t="s">
        <v>80</v>
      </c>
      <c r="C12" t="str">
        <f>VLOOKUP(B12,Accounts!$B$1:$B$44,1,0)</f>
        <v>Tarif cons prof sup 36 et inf 250 kWa en MWh</v>
      </c>
      <c r="D12" s="1" t="str">
        <f>VLOOKUP(C12,Accounts!$B$1:$E$44,2,0)</f>
        <v>cf_902</v>
      </c>
      <c r="E12" t="s">
        <v>78</v>
      </c>
    </row>
    <row r="13" spans="1:7" x14ac:dyDescent="0.25">
      <c r="A13" t="s">
        <v>192</v>
      </c>
      <c r="B13" t="s">
        <v>82</v>
      </c>
      <c r="C13" t="str">
        <f>VLOOKUP(B13,Accounts!$B$1:$B$44,1,0)</f>
        <v>Tarif cons non prof inf 250kVA en MWh</v>
      </c>
      <c r="D13" s="1" t="str">
        <f>VLOOKUP(C13,Accounts!$B$1:$E$44,2,0)</f>
        <v>cf_904</v>
      </c>
      <c r="E13" t="s">
        <v>78</v>
      </c>
    </row>
    <row r="14" spans="1:7" x14ac:dyDescent="0.25">
      <c r="A14" t="s">
        <v>191</v>
      </c>
      <c r="B14" t="s">
        <v>49</v>
      </c>
      <c r="C14" t="str">
        <f>VLOOKUP(B14,Accounts!$B$1:$B$44,1,0)</f>
        <v>Denomination structure</v>
      </c>
      <c r="D14" s="1" t="str">
        <f>VLOOKUP(C14,Accounts!$B$1:$E$44,2,0)</f>
        <v>cf_864</v>
      </c>
      <c r="E14" t="s">
        <v>6</v>
      </c>
    </row>
    <row r="15" spans="1:7" x14ac:dyDescent="0.25">
      <c r="A15" t="s">
        <v>190</v>
      </c>
      <c r="B15" t="s">
        <v>53</v>
      </c>
      <c r="C15" t="str">
        <f>VLOOKUP(B15,Accounts!$B$1:$B$44,1,0)</f>
        <v>RIB classique</v>
      </c>
      <c r="D15" s="1" t="str">
        <f>VLOOKUP(C15,Accounts!$B$1:$E$44,2,0)</f>
        <v>cf_868</v>
      </c>
      <c r="E15" t="s">
        <v>6</v>
      </c>
    </row>
    <row r="16" spans="1:7" x14ac:dyDescent="0.25">
      <c r="A16" t="s">
        <v>189</v>
      </c>
      <c r="B16" t="s">
        <v>51</v>
      </c>
      <c r="C16" t="str">
        <f>VLOOKUP(B16,Accounts!$B$1:$B$44,1,0)</f>
        <v>Libelle</v>
      </c>
      <c r="D16" s="1" t="str">
        <f>VLOOKUP(C16,Accounts!$B$1:$E$44,2,0)</f>
        <v>cf_866</v>
      </c>
      <c r="E16" t="s">
        <v>6</v>
      </c>
    </row>
    <row r="17" spans="1:6" x14ac:dyDescent="0.25">
      <c r="A17" t="s">
        <v>188</v>
      </c>
      <c r="B17" t="s">
        <v>57</v>
      </c>
      <c r="C17" t="str">
        <f>VLOOKUP(B17,Accounts!$B$1:$B$44,1,0)</f>
        <v>BIC classique</v>
      </c>
      <c r="D17" s="1" t="str">
        <f>VLOOKUP(C17,Accounts!$B$1:$E$44,2,0)</f>
        <v>cf_872</v>
      </c>
      <c r="E17" t="s">
        <v>6</v>
      </c>
    </row>
    <row r="18" spans="1:6" x14ac:dyDescent="0.25">
      <c r="A18" t="s">
        <v>187</v>
      </c>
      <c r="B18" t="s">
        <v>55</v>
      </c>
      <c r="C18" t="str">
        <f>VLOOKUP(B18,Accounts!$B$1:$B$44,1,0)</f>
        <v>IBAN classique</v>
      </c>
      <c r="D18" s="1" t="str">
        <f>VLOOKUP(C18,Accounts!$B$1:$E$44,2,0)</f>
        <v>cf_870</v>
      </c>
      <c r="E18" t="s">
        <v>6</v>
      </c>
    </row>
    <row r="19" spans="1:6" x14ac:dyDescent="0.25">
      <c r="A19" t="s">
        <v>186</v>
      </c>
      <c r="B19" t="s">
        <v>59</v>
      </c>
      <c r="C19" t="str">
        <f>VLOOKUP(B19,Accounts!$B$1:$B$44,1,0)</f>
        <v>RIB automatise</v>
      </c>
      <c r="D19" s="1" t="str">
        <f>VLOOKUP(C19,Accounts!$B$1:$E$44,2,0)</f>
        <v>cf_874</v>
      </c>
      <c r="E19" t="s">
        <v>6</v>
      </c>
    </row>
    <row r="20" spans="1:6" x14ac:dyDescent="0.25">
      <c r="A20" t="s">
        <v>185</v>
      </c>
      <c r="B20" t="s">
        <v>61</v>
      </c>
      <c r="C20" t="str">
        <f>VLOOKUP(B20,Accounts!$B$1:$B$44,1,0)</f>
        <v>BIC automatise</v>
      </c>
      <c r="D20" s="1" t="str">
        <f>VLOOKUP(C20,Accounts!$B$1:$E$44,2,0)</f>
        <v>cf_878</v>
      </c>
      <c r="E20" t="s">
        <v>6</v>
      </c>
    </row>
    <row r="21" spans="1:6" x14ac:dyDescent="0.25">
      <c r="A21" t="s">
        <v>184</v>
      </c>
      <c r="B21" t="s">
        <v>75</v>
      </c>
      <c r="C21" t="str">
        <f>VLOOKUP(B21,Accounts!$B$1:$B$44,1,0)</f>
        <v>IBAN automatise</v>
      </c>
      <c r="D21" s="1" t="str">
        <f>VLOOKUP(C21,Accounts!$B$1:$E$44,2,0)</f>
        <v>cf_898</v>
      </c>
      <c r="E21" t="s">
        <v>6</v>
      </c>
    </row>
    <row r="22" spans="1:6" x14ac:dyDescent="0.25">
      <c r="A22" t="s">
        <v>183</v>
      </c>
      <c r="B22" t="s">
        <v>88</v>
      </c>
      <c r="C22" t="str">
        <f>VLOOKUP(B22,Accounts!$B$1:$B$44,1,0)</f>
        <v>Type collectivite</v>
      </c>
      <c r="D22" s="1" t="str">
        <f>VLOOKUP(C22,Accounts!$B$1:$E$44,2,0)</f>
        <v>cf_983</v>
      </c>
      <c r="E22" t="s">
        <v>19</v>
      </c>
      <c r="F22">
        <v>1</v>
      </c>
    </row>
    <row r="23" spans="1:6" x14ac:dyDescent="0.25">
      <c r="A23" t="s">
        <v>182</v>
      </c>
      <c r="B23" t="s">
        <v>92</v>
      </c>
      <c r="C23" t="str">
        <f>VLOOKUP(B23,Accounts!$B$1:$B$44,1,0)</f>
        <v>Encours</v>
      </c>
      <c r="D23" s="1" t="str">
        <f>VLOOKUP(C23,Accounts!$B$1:$E$44,2,0)</f>
        <v>cf_1007</v>
      </c>
      <c r="E23" t="s">
        <v>93</v>
      </c>
    </row>
    <row r="24" spans="1:6" x14ac:dyDescent="0.25">
      <c r="A24" t="s">
        <v>181</v>
      </c>
      <c r="B24" t="s">
        <v>147</v>
      </c>
      <c r="C24" t="s">
        <v>65</v>
      </c>
      <c r="D24" s="1" t="str">
        <f>VLOOKUP(C24,Accounts!$B$1:$E$44,2,0)</f>
        <v>cf_882</v>
      </c>
      <c r="E24" t="s">
        <v>113</v>
      </c>
    </row>
    <row r="25" spans="1:6" x14ac:dyDescent="0.25">
      <c r="A25" t="s">
        <v>180</v>
      </c>
      <c r="B25" t="s">
        <v>73</v>
      </c>
      <c r="C25" t="str">
        <f>VLOOKUP(B25,Accounts!$B$1:$B$44,1,0)</f>
        <v>Denomination collectivite beneficiaire</v>
      </c>
      <c r="D25" s="1" t="str">
        <f>VLOOKUP(C25,Accounts!$B$1:$E$44,2,0)</f>
        <v>cf_890</v>
      </c>
      <c r="E25" t="s">
        <v>6</v>
      </c>
    </row>
    <row r="26" spans="1:6" x14ac:dyDescent="0.25">
      <c r="A26" t="s">
        <v>179</v>
      </c>
      <c r="B26" t="s">
        <v>114</v>
      </c>
      <c r="C26" t="s">
        <v>63</v>
      </c>
      <c r="D26" s="1" t="str">
        <f>VLOOKUP(C26,Accounts!$B$1:$E$44,2,0)</f>
        <v>cf_880</v>
      </c>
      <c r="E26" t="s">
        <v>113</v>
      </c>
      <c r="F26">
        <v>1</v>
      </c>
    </row>
    <row r="27" spans="1:6" x14ac:dyDescent="0.25">
      <c r="A27" t="s">
        <v>178</v>
      </c>
      <c r="B27" t="s">
        <v>67</v>
      </c>
      <c r="C27" t="str">
        <f>VLOOKUP(B27,Accounts!$B$1:$B$44,1,0)</f>
        <v>SIREN collectivite beneficiaire</v>
      </c>
      <c r="D27" s="1" t="str">
        <f>VLOOKUP(C27,Accounts!$B$1:$E$44,2,0)</f>
        <v>cf_884</v>
      </c>
      <c r="E27" t="s">
        <v>113</v>
      </c>
      <c r="F27">
        <v>1</v>
      </c>
    </row>
    <row r="28" spans="1:6" x14ac:dyDescent="0.25">
      <c r="A28" t="s">
        <v>177</v>
      </c>
      <c r="B28" t="s">
        <v>111</v>
      </c>
      <c r="C28" t="s">
        <v>69</v>
      </c>
      <c r="D28" s="1" t="str">
        <f>VLOOKUP(C28,Accounts!$B$1:$E$44,2,0)</f>
        <v>cf_886</v>
      </c>
      <c r="E28" t="s">
        <v>16</v>
      </c>
    </row>
    <row r="29" spans="1:6" x14ac:dyDescent="0.25">
      <c r="A29" t="s">
        <v>176</v>
      </c>
      <c r="B29" t="s">
        <v>71</v>
      </c>
      <c r="C29" t="str">
        <f>VLOOKUP(B29,Accounts!$B$1:$B$44,1,0)</f>
        <v>Mail beneficiaire</v>
      </c>
      <c r="D29" s="1" t="str">
        <f>VLOOKUP(C29,Accounts!$B$1:$E$44,2,0)</f>
        <v>cf_888</v>
      </c>
      <c r="E29" t="s">
        <v>16</v>
      </c>
    </row>
    <row r="30" spans="1:6" x14ac:dyDescent="0.25">
      <c r="A30" t="s">
        <v>175</v>
      </c>
      <c r="B30" t="s">
        <v>86</v>
      </c>
      <c r="C30" t="str">
        <f>VLOOKUP(B30,Accounts!$B$1:$B$44,1,0)</f>
        <v>Taux</v>
      </c>
      <c r="D30" s="1" t="str">
        <f>VLOOKUP(C30,Accounts!$B$1:$E$44,2,0)</f>
        <v>cf_958</v>
      </c>
      <c r="E30" t="s">
        <v>78</v>
      </c>
    </row>
    <row r="31" spans="1:6" x14ac:dyDescent="0.25">
      <c r="A31" t="s">
        <v>174</v>
      </c>
      <c r="B31" t="s">
        <v>102</v>
      </c>
      <c r="C31" t="str">
        <f>VLOOKUP(B31,Accounts!$B$1:$B$44,1,0)</f>
        <v>Ville de Facturation</v>
      </c>
      <c r="D31" s="1" t="str">
        <f>VLOOKUP(C31,Accounts!$B$1:$E$44,2,0)</f>
        <v>bill_city</v>
      </c>
      <c r="E31" t="s">
        <v>6</v>
      </c>
    </row>
    <row r="32" spans="1:6" x14ac:dyDescent="0.25">
      <c r="A32" t="s">
        <v>173</v>
      </c>
      <c r="B32" t="s">
        <v>108</v>
      </c>
      <c r="C32" t="s">
        <v>15</v>
      </c>
      <c r="D32" s="1" t="str">
        <f>VLOOKUP(C32,Accounts!$B$1:$E$44,2,0)</f>
        <v>email1</v>
      </c>
      <c r="E32" t="s">
        <v>16</v>
      </c>
    </row>
    <row r="33" spans="1:5" x14ac:dyDescent="0.25">
      <c r="A33" t="s">
        <v>172</v>
      </c>
      <c r="B33" t="s">
        <v>100</v>
      </c>
      <c r="C33" t="s">
        <v>10</v>
      </c>
      <c r="D33" s="1" t="str">
        <f>VLOOKUP(C33,Accounts!$B$1:$E$44,2,0)</f>
        <v>phone</v>
      </c>
      <c r="E33" t="s">
        <v>9</v>
      </c>
    </row>
    <row r="34" spans="1:5" x14ac:dyDescent="0.25">
      <c r="A34" t="s">
        <v>171</v>
      </c>
      <c r="B34" t="s">
        <v>106</v>
      </c>
      <c r="C34" t="str">
        <f>VLOOKUP(B34,Accounts!$B$1:$B$44,1,0)</f>
        <v>Adresse de Facturation</v>
      </c>
      <c r="D34" s="1" t="str">
        <f>VLOOKUP(C34,Accounts!$B$1:$E$44,2,0)</f>
        <v>bill_street</v>
      </c>
      <c r="E34" t="s">
        <v>35</v>
      </c>
    </row>
    <row r="35" spans="1:5" x14ac:dyDescent="0.25">
      <c r="A35" t="s">
        <v>170</v>
      </c>
      <c r="B35" t="s">
        <v>104</v>
      </c>
      <c r="C35" t="str">
        <f>VLOOKUP(B35,Accounts!$B$1:$B$44,1,0)</f>
        <v>Code Postal de Facturation</v>
      </c>
      <c r="D35" s="1" t="str">
        <f>VLOOKUP(C35,Accounts!$B$1:$E$44,2,0)</f>
        <v>bill_code</v>
      </c>
      <c r="E35" t="s">
        <v>6</v>
      </c>
    </row>
    <row r="36" spans="1:5" x14ac:dyDescent="0.25">
      <c r="A36" t="s">
        <v>96</v>
      </c>
      <c r="B36" t="s">
        <v>169</v>
      </c>
      <c r="C36" t="e">
        <f>VLOOKUP(B36,Accounts!$B$1:$B$44,1,0)</f>
        <v>#N/A</v>
      </c>
      <c r="D36" s="1" t="e">
        <f>VLOOKUP(C36,Accounts!$B$1:$E$44,2,0)</f>
        <v>#N/A</v>
      </c>
      <c r="E3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D13" sqref="D13"/>
    </sheetView>
  </sheetViews>
  <sheetFormatPr baseColWidth="10" defaultRowHeight="15" x14ac:dyDescent="0.25"/>
  <cols>
    <col min="1" max="1" width="18.140625" bestFit="1" customWidth="1"/>
    <col min="2" max="3" width="41" bestFit="1" customWidth="1"/>
    <col min="4" max="4" width="37.7109375" style="1" customWidth="1"/>
    <col min="5" max="5" width="14.140625" bestFit="1" customWidth="1"/>
    <col min="6" max="6" width="10.5703125" bestFit="1" customWidth="1"/>
    <col min="7" max="7" width="12.85546875" bestFit="1" customWidth="1"/>
  </cols>
  <sheetData>
    <row r="1" spans="1:7" x14ac:dyDescent="0.25">
      <c r="A1" t="s">
        <v>0</v>
      </c>
      <c r="B1" t="s">
        <v>1</v>
      </c>
      <c r="E1" t="s">
        <v>2</v>
      </c>
      <c r="F1" t="s">
        <v>3</v>
      </c>
      <c r="G1" t="s">
        <v>13</v>
      </c>
    </row>
    <row r="2" spans="1:7" x14ac:dyDescent="0.25">
      <c r="A2" t="s">
        <v>0</v>
      </c>
      <c r="B2" t="s">
        <v>133</v>
      </c>
      <c r="C2" t="str">
        <f>VLOOKUP(B2,Departement!$B$1:$D$36,2,0)</f>
        <v>Nom compte</v>
      </c>
      <c r="D2" s="1" t="str">
        <f>VLOOKUP(B2,Departement!$B$1:$D$36,3,0)</f>
        <v>accountname</v>
      </c>
      <c r="E2" t="s">
        <v>6</v>
      </c>
      <c r="F2">
        <v>1</v>
      </c>
    </row>
    <row r="3" spans="1:7" x14ac:dyDescent="0.25">
      <c r="A3" t="s">
        <v>23</v>
      </c>
      <c r="B3" t="s">
        <v>24</v>
      </c>
      <c r="C3" t="str">
        <f>VLOOKUP(B3,Departement!$B$1:$D$36,2,0)</f>
        <v>Assign�� ��</v>
      </c>
      <c r="D3" s="1" t="str">
        <f>VLOOKUP(B3,Departement!$B$1:$D$36,3,0)</f>
        <v>assigned_user_id</v>
      </c>
      <c r="E3" t="s">
        <v>25</v>
      </c>
      <c r="F3">
        <v>1</v>
      </c>
    </row>
    <row r="4" spans="1:7" x14ac:dyDescent="0.25">
      <c r="A4" t="s">
        <v>168</v>
      </c>
      <c r="B4" t="s">
        <v>90</v>
      </c>
      <c r="C4" t="str">
        <f>VLOOKUP(B4,Departement!$B$1:$D$36,2,0)</f>
        <v>Type declaration</v>
      </c>
      <c r="D4" s="1" t="str">
        <f>VLOOKUP(B4,Departement!$B$1:$D$36,3,0)</f>
        <v>cf_1003</v>
      </c>
      <c r="E4" t="s">
        <v>19</v>
      </c>
      <c r="F4">
        <v>1</v>
      </c>
    </row>
    <row r="5" spans="1:7" x14ac:dyDescent="0.25">
      <c r="A5" t="s">
        <v>167</v>
      </c>
      <c r="B5" t="s">
        <v>95</v>
      </c>
      <c r="C5" t="str">
        <f>VLOOKUP(B5,Departement!$B$1:$D$36,2,0)</f>
        <v>Codique</v>
      </c>
      <c r="D5" s="1" t="str">
        <f>VLOOKUP(B5,Departement!$B$1:$D$36,3,0)</f>
        <v>cf_1009</v>
      </c>
      <c r="E5" t="s">
        <v>6</v>
      </c>
    </row>
    <row r="6" spans="1:7" x14ac:dyDescent="0.25">
      <c r="A6" t="s">
        <v>166</v>
      </c>
      <c r="B6" t="s">
        <v>47</v>
      </c>
      <c r="C6" t="str">
        <f>VLOOKUP(B6,Departement!$B$1:$D$36,2,0)</f>
        <v>Numero departement</v>
      </c>
      <c r="D6" s="1" t="str">
        <f>VLOOKUP(B6,Departement!$B$1:$D$36,3,0)</f>
        <v>cf_852</v>
      </c>
      <c r="E6" t="s">
        <v>6</v>
      </c>
      <c r="F6">
        <v>1</v>
      </c>
    </row>
    <row r="7" spans="1:7" x14ac:dyDescent="0.25">
      <c r="A7" t="s">
        <v>165</v>
      </c>
      <c r="B7" t="s">
        <v>84</v>
      </c>
      <c r="C7" t="str">
        <f>VLOOKUP(B7,Departement!$B$1:$D$36,2,0)</f>
        <v>Coefficient multiplicateur</v>
      </c>
      <c r="D7" s="1" t="str">
        <f>VLOOKUP(B7,Departement!$B$1:$D$36,3,0)</f>
        <v>cf_906</v>
      </c>
      <c r="E7" t="s">
        <v>78</v>
      </c>
    </row>
    <row r="8" spans="1:7" x14ac:dyDescent="0.25">
      <c r="A8" t="s">
        <v>164</v>
      </c>
      <c r="B8" t="s">
        <v>77</v>
      </c>
      <c r="C8" t="str">
        <f>VLOOKUP(B8,Departement!$B$1:$D$36,2,0)</f>
        <v>Tarif cons prof inf 36kWa en Mwh</v>
      </c>
      <c r="D8" s="1" t="str">
        <f>VLOOKUP(B8,Departement!$B$1:$D$36,3,0)</f>
        <v>cf_900</v>
      </c>
      <c r="E8" t="s">
        <v>78</v>
      </c>
    </row>
    <row r="9" spans="1:7" x14ac:dyDescent="0.25">
      <c r="A9" t="s">
        <v>163</v>
      </c>
      <c r="B9" t="s">
        <v>80</v>
      </c>
      <c r="C9" t="str">
        <f>VLOOKUP(B9,Departement!$B$1:$D$36,2,0)</f>
        <v>Tarif cons prof sup 36 et inf 250 kWa en MWh</v>
      </c>
      <c r="D9" s="1" t="str">
        <f>VLOOKUP(B9,Departement!$B$1:$D$36,3,0)</f>
        <v>cf_902</v>
      </c>
      <c r="E9" t="s">
        <v>78</v>
      </c>
    </row>
    <row r="10" spans="1:7" x14ac:dyDescent="0.25">
      <c r="A10" t="s">
        <v>162</v>
      </c>
      <c r="B10" t="s">
        <v>82</v>
      </c>
      <c r="C10" t="str">
        <f>VLOOKUP(B10,Departement!$B$1:$D$36,2,0)</f>
        <v>Tarif cons non prof inf 250kVA en MWh</v>
      </c>
      <c r="D10" s="1" t="str">
        <f>VLOOKUP(B10,Departement!$B$1:$D$36,3,0)</f>
        <v>cf_904</v>
      </c>
      <c r="E10" t="s">
        <v>78</v>
      </c>
    </row>
    <row r="11" spans="1:7" x14ac:dyDescent="0.25">
      <c r="A11" t="s">
        <v>161</v>
      </c>
      <c r="B11" t="s">
        <v>49</v>
      </c>
      <c r="C11" t="str">
        <f>VLOOKUP(B11,Departement!$B$1:$D$36,2,0)</f>
        <v>Denomination structure</v>
      </c>
      <c r="D11" s="1" t="str">
        <f>VLOOKUP(B11,Departement!$B$1:$D$36,3,0)</f>
        <v>cf_864</v>
      </c>
      <c r="E11" t="s">
        <v>6</v>
      </c>
    </row>
    <row r="12" spans="1:7" x14ac:dyDescent="0.25">
      <c r="A12" t="s">
        <v>160</v>
      </c>
      <c r="B12" t="s">
        <v>51</v>
      </c>
      <c r="C12" t="str">
        <f>VLOOKUP(B12,Departement!$B$1:$D$36,2,0)</f>
        <v>Libelle</v>
      </c>
      <c r="D12" s="1" t="str">
        <f>VLOOKUP(B12,Departement!$B$1:$D$36,3,0)</f>
        <v>cf_866</v>
      </c>
      <c r="E12" t="s">
        <v>6</v>
      </c>
    </row>
    <row r="13" spans="1:7" x14ac:dyDescent="0.25">
      <c r="A13" t="s">
        <v>159</v>
      </c>
      <c r="B13" t="s">
        <v>53</v>
      </c>
      <c r="C13" t="str">
        <f>VLOOKUP(B13,Departement!$B$1:$D$36,2,0)</f>
        <v>RIB classique</v>
      </c>
      <c r="D13" s="1" t="str">
        <f>VLOOKUP(B13,Departement!$B$1:$D$36,3,0)</f>
        <v>cf_868</v>
      </c>
      <c r="E13" t="s">
        <v>6</v>
      </c>
    </row>
    <row r="14" spans="1:7" x14ac:dyDescent="0.25">
      <c r="A14" t="s">
        <v>158</v>
      </c>
      <c r="B14" t="s">
        <v>57</v>
      </c>
      <c r="C14" t="str">
        <f>VLOOKUP(B14,Departement!$B$1:$D$36,2,0)</f>
        <v>BIC classique</v>
      </c>
      <c r="D14" s="1" t="str">
        <f>VLOOKUP(B14,Departement!$B$1:$D$36,3,0)</f>
        <v>cf_872</v>
      </c>
      <c r="E14" t="s">
        <v>6</v>
      </c>
    </row>
    <row r="15" spans="1:7" x14ac:dyDescent="0.25">
      <c r="A15" t="s">
        <v>157</v>
      </c>
      <c r="B15" t="s">
        <v>55</v>
      </c>
      <c r="C15" t="str">
        <f>VLOOKUP(B15,Departement!$B$1:$D$36,2,0)</f>
        <v>IBAN classique</v>
      </c>
      <c r="D15" s="1" t="str">
        <f>VLOOKUP(B15,Departement!$B$1:$D$36,3,0)</f>
        <v>cf_870</v>
      </c>
      <c r="E15" t="s">
        <v>6</v>
      </c>
    </row>
    <row r="16" spans="1:7" x14ac:dyDescent="0.25">
      <c r="A16" t="s">
        <v>156</v>
      </c>
      <c r="B16" t="s">
        <v>59</v>
      </c>
      <c r="C16" t="str">
        <f>VLOOKUP(B16,Departement!$B$1:$D$36,2,0)</f>
        <v>RIB automatise</v>
      </c>
      <c r="D16" s="1" t="str">
        <f>VLOOKUP(B16,Departement!$B$1:$D$36,3,0)</f>
        <v>cf_874</v>
      </c>
      <c r="E16" t="s">
        <v>6</v>
      </c>
    </row>
    <row r="17" spans="1:6" x14ac:dyDescent="0.25">
      <c r="A17" t="s">
        <v>155</v>
      </c>
      <c r="B17" t="s">
        <v>61</v>
      </c>
      <c r="C17" t="str">
        <f>VLOOKUP(B17,Departement!$B$1:$D$36,2,0)</f>
        <v>BIC automatise</v>
      </c>
      <c r="D17" s="1" t="str">
        <f>VLOOKUP(B17,Departement!$B$1:$D$36,3,0)</f>
        <v>cf_878</v>
      </c>
      <c r="E17" t="s">
        <v>6</v>
      </c>
    </row>
    <row r="18" spans="1:6" x14ac:dyDescent="0.25">
      <c r="A18" t="s">
        <v>154</v>
      </c>
      <c r="B18" t="s">
        <v>75</v>
      </c>
      <c r="C18" t="str">
        <f>VLOOKUP(B18,Departement!$B$1:$D$36,2,0)</f>
        <v>IBAN automatise</v>
      </c>
      <c r="D18" s="1" t="str">
        <f>VLOOKUP(B18,Departement!$B$1:$D$36,3,0)</f>
        <v>cf_898</v>
      </c>
      <c r="E18" t="s">
        <v>6</v>
      </c>
    </row>
    <row r="19" spans="1:6" x14ac:dyDescent="0.25">
      <c r="A19" t="s">
        <v>153</v>
      </c>
      <c r="B19" t="s">
        <v>88</v>
      </c>
      <c r="C19" t="str">
        <f>VLOOKUP(B19,Departement!$B$1:$D$36,2,0)</f>
        <v>Type collectivite</v>
      </c>
      <c r="D19" s="1" t="str">
        <f>VLOOKUP(B19,Departement!$B$1:$D$36,3,0)</f>
        <v>cf_983</v>
      </c>
      <c r="E19" t="s">
        <v>19</v>
      </c>
      <c r="F19">
        <v>1</v>
      </c>
    </row>
    <row r="20" spans="1:6" x14ac:dyDescent="0.25">
      <c r="A20" t="s">
        <v>152</v>
      </c>
      <c r="B20" t="s">
        <v>92</v>
      </c>
      <c r="C20" t="str">
        <f>VLOOKUP(B20,Departement!$B$1:$D$36,2,0)</f>
        <v>Encours</v>
      </c>
      <c r="D20" s="1" t="str">
        <f>VLOOKUP(B20,Departement!$B$1:$D$36,3,0)</f>
        <v>cf_1007</v>
      </c>
      <c r="E20" t="s">
        <v>93</v>
      </c>
    </row>
    <row r="21" spans="1:6" x14ac:dyDescent="0.25">
      <c r="A21" t="s">
        <v>151</v>
      </c>
      <c r="B21" t="s">
        <v>86</v>
      </c>
      <c r="C21" t="str">
        <f>VLOOKUP(B21,Departement!$B$1:$D$36,2,0)</f>
        <v>Taux</v>
      </c>
      <c r="D21" s="1" t="str">
        <f>VLOOKUP(B21,Departement!$B$1:$D$36,3,0)</f>
        <v>cf_958</v>
      </c>
      <c r="E21" t="s">
        <v>78</v>
      </c>
    </row>
    <row r="22" spans="1:6" x14ac:dyDescent="0.25">
      <c r="A22" t="s">
        <v>150</v>
      </c>
      <c r="B22" t="s">
        <v>114</v>
      </c>
      <c r="C22" t="str">
        <f>VLOOKUP(B22,Departement!$B$1:$D$36,2,0)</f>
        <v>SIREN commune</v>
      </c>
      <c r="D22" s="1" t="str">
        <f>VLOOKUP(B22,Departement!$B$1:$D$36,3,0)</f>
        <v>cf_880</v>
      </c>
      <c r="E22" t="s">
        <v>113</v>
      </c>
      <c r="F22">
        <v>1</v>
      </c>
    </row>
    <row r="23" spans="1:6" x14ac:dyDescent="0.25">
      <c r="A23" t="s">
        <v>149</v>
      </c>
      <c r="B23" t="s">
        <v>67</v>
      </c>
      <c r="C23" t="str">
        <f>VLOOKUP(B23,Departement!$B$1:$D$36,2,0)</f>
        <v>SIREN collectivite beneficiaire</v>
      </c>
      <c r="D23" s="1" t="str">
        <f>VLOOKUP(B23,Departement!$B$1:$D$36,3,0)</f>
        <v>cf_884</v>
      </c>
      <c r="E23" t="s">
        <v>113</v>
      </c>
      <c r="F23">
        <v>1</v>
      </c>
    </row>
    <row r="24" spans="1:6" x14ac:dyDescent="0.25">
      <c r="A24" t="s">
        <v>148</v>
      </c>
      <c r="B24" t="s">
        <v>147</v>
      </c>
      <c r="C24" t="str">
        <f>VLOOKUP(B24,Departement!$B$1:$D$36,2,0)</f>
        <v>Code INSEE commune</v>
      </c>
      <c r="D24" s="1" t="str">
        <f>VLOOKUP(B24,Departement!$B$1:$D$36,3,0)</f>
        <v>cf_882</v>
      </c>
      <c r="E24" t="s">
        <v>6</v>
      </c>
    </row>
    <row r="25" spans="1:6" x14ac:dyDescent="0.25">
      <c r="A25" t="s">
        <v>146</v>
      </c>
      <c r="B25" t="s">
        <v>73</v>
      </c>
      <c r="C25" t="str">
        <f>VLOOKUP(B25,Departement!$B$1:$D$36,2,0)</f>
        <v>Denomination collectivite beneficiaire</v>
      </c>
      <c r="D25" s="1" t="str">
        <f>VLOOKUP(B25,Departement!$B$1:$D$36,3,0)</f>
        <v>cf_890</v>
      </c>
      <c r="E25" t="s">
        <v>6</v>
      </c>
    </row>
    <row r="26" spans="1:6" x14ac:dyDescent="0.25">
      <c r="A26" t="s">
        <v>145</v>
      </c>
      <c r="B26" t="s">
        <v>111</v>
      </c>
      <c r="C26" t="str">
        <f>VLOOKUP(B26,Departement!$B$1:$D$36,2,0)</f>
        <v>Mail commune</v>
      </c>
      <c r="D26" s="1" t="str">
        <f>VLOOKUP(B26,Departement!$B$1:$D$36,3,0)</f>
        <v>cf_886</v>
      </c>
      <c r="E26" t="s">
        <v>16</v>
      </c>
    </row>
    <row r="27" spans="1:6" x14ac:dyDescent="0.25">
      <c r="A27" t="s">
        <v>144</v>
      </c>
      <c r="B27" t="s">
        <v>71</v>
      </c>
      <c r="C27" t="str">
        <f>VLOOKUP(B27,Departement!$B$1:$D$36,2,0)</f>
        <v>Mail beneficiaire</v>
      </c>
      <c r="D27" s="1" t="str">
        <f>VLOOKUP(B27,Departement!$B$1:$D$36,3,0)</f>
        <v>cf_888</v>
      </c>
      <c r="E27" t="s">
        <v>16</v>
      </c>
    </row>
    <row r="28" spans="1:6" x14ac:dyDescent="0.25">
      <c r="A28" t="s">
        <v>143</v>
      </c>
      <c r="B28" t="s">
        <v>108</v>
      </c>
      <c r="C28" t="str">
        <f>VLOOKUP(B28,Departement!$B$1:$D$36,2,0)</f>
        <v>E-Mail Principale</v>
      </c>
      <c r="D28" s="1" t="str">
        <f>VLOOKUP(B28,Departement!$B$1:$D$36,3,0)</f>
        <v>email1</v>
      </c>
      <c r="E28" t="s">
        <v>16</v>
      </c>
    </row>
    <row r="29" spans="1:6" x14ac:dyDescent="0.25">
      <c r="A29" t="s">
        <v>142</v>
      </c>
      <c r="B29" t="s">
        <v>106</v>
      </c>
      <c r="C29" t="str">
        <f>VLOOKUP(B29,Departement!$B$1:$D$36,2,0)</f>
        <v>Adresse de Facturation</v>
      </c>
      <c r="D29" s="1" t="str">
        <f>VLOOKUP(B29,Departement!$B$1:$D$36,3,0)</f>
        <v>bill_street</v>
      </c>
      <c r="E29" t="s">
        <v>35</v>
      </c>
    </row>
    <row r="30" spans="1:6" x14ac:dyDescent="0.25">
      <c r="A30" t="s">
        <v>141</v>
      </c>
      <c r="B30" t="s">
        <v>104</v>
      </c>
      <c r="C30" t="str">
        <f>VLOOKUP(B30,Departement!$B$1:$D$36,2,0)</f>
        <v>Code Postal de Facturation</v>
      </c>
      <c r="D30" s="1" t="str">
        <f>VLOOKUP(B30,Departement!$B$1:$D$36,3,0)</f>
        <v>bill_code</v>
      </c>
      <c r="E30" t="s">
        <v>6</v>
      </c>
    </row>
    <row r="31" spans="1:6" x14ac:dyDescent="0.25">
      <c r="A31" t="s">
        <v>140</v>
      </c>
      <c r="B31" t="s">
        <v>102</v>
      </c>
      <c r="C31" t="str">
        <f>VLOOKUP(B31,Departement!$B$1:$D$36,2,0)</f>
        <v>Ville de Facturation</v>
      </c>
      <c r="D31" s="1" t="str">
        <f>VLOOKUP(B31,Departement!$B$1:$D$36,3,0)</f>
        <v>bill_city</v>
      </c>
      <c r="E31" t="s">
        <v>6</v>
      </c>
    </row>
    <row r="32" spans="1:6" x14ac:dyDescent="0.25">
      <c r="A32" t="s">
        <v>139</v>
      </c>
      <c r="B32" t="s">
        <v>100</v>
      </c>
      <c r="C32" t="str">
        <f>VLOOKUP(B32,Departement!$B$1:$D$36,2,0)</f>
        <v>T��l��phone Principal</v>
      </c>
      <c r="D32" s="1" t="str">
        <f>VLOOKUP(B32,Departement!$B$1:$D$36,3,0)</f>
        <v>phone</v>
      </c>
      <c r="E32" t="s">
        <v>9</v>
      </c>
    </row>
    <row r="33" spans="1:7" x14ac:dyDescent="0.25">
      <c r="A33" t="s">
        <v>138</v>
      </c>
      <c r="B33" t="s">
        <v>137</v>
      </c>
      <c r="C33" t="e">
        <f>VLOOKUP(B33,Departement!$B$1:$D$36,2,0)</f>
        <v>#N/A</v>
      </c>
      <c r="D33" s="1" t="e">
        <f>VLOOKUP(B33,Departement!$B$1:$D$36,3,0)</f>
        <v>#N/A</v>
      </c>
      <c r="E33" t="s">
        <v>13</v>
      </c>
      <c r="G33" t="s">
        <v>137</v>
      </c>
    </row>
    <row r="34" spans="1:7" x14ac:dyDescent="0.25">
      <c r="A34" t="s">
        <v>136</v>
      </c>
      <c r="B34" t="s">
        <v>135</v>
      </c>
      <c r="C34" t="e">
        <f>VLOOKUP(B34,Departement!$B$1:$D$36,2,0)</f>
        <v>#N/A</v>
      </c>
      <c r="D34" s="1" t="e">
        <f>VLOOKUP(B34,Departement!$B$1:$D$36,3,0)</f>
        <v>#N/A</v>
      </c>
      <c r="E34" t="s">
        <v>13</v>
      </c>
      <c r="G34" t="s">
        <v>135</v>
      </c>
    </row>
    <row r="35" spans="1:7" x14ac:dyDescent="0.25">
      <c r="A35" t="s">
        <v>96</v>
      </c>
      <c r="B35" t="s">
        <v>134</v>
      </c>
      <c r="C35" t="e">
        <f>VLOOKUP(B35,Departement!$B$1:$D$36,2,0)</f>
        <v>#N/A</v>
      </c>
      <c r="D35" s="1" t="e">
        <f>VLOOKUP(B35,Departement!$B$1:$D$36,3,0)</f>
        <v>#N/A</v>
      </c>
      <c r="E35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C24" sqref="C24"/>
    </sheetView>
  </sheetViews>
  <sheetFormatPr baseColWidth="10" defaultRowHeight="15" x14ac:dyDescent="0.25"/>
  <cols>
    <col min="1" max="1" width="16.42578125" bestFit="1" customWidth="1"/>
    <col min="2" max="3" width="41" bestFit="1" customWidth="1"/>
    <col min="4" max="4" width="27.28515625" customWidth="1"/>
    <col min="5" max="5" width="14.140625" bestFit="1" customWidth="1"/>
    <col min="6" max="6" width="10.5703125" bestFit="1" customWidth="1"/>
    <col min="7" max="7" width="9.7109375" bestFit="1" customWidth="1"/>
  </cols>
  <sheetData>
    <row r="1" spans="1:7" x14ac:dyDescent="0.25">
      <c r="A1" t="s">
        <v>0</v>
      </c>
      <c r="B1" t="s">
        <v>1</v>
      </c>
      <c r="E1" t="s">
        <v>2</v>
      </c>
      <c r="F1" t="s">
        <v>3</v>
      </c>
      <c r="G1" t="s">
        <v>13</v>
      </c>
    </row>
    <row r="2" spans="1:7" x14ac:dyDescent="0.25">
      <c r="A2" t="s">
        <v>0</v>
      </c>
      <c r="B2" t="s">
        <v>133</v>
      </c>
      <c r="C2" t="str">
        <f>VLOOKUP(B2,Departement!$B$1:$D$36,2,0)</f>
        <v>Nom compte</v>
      </c>
      <c r="D2" t="str">
        <f>VLOOKUP(B2,Departement!$B$1:$D$36,3,0)</f>
        <v>accountname</v>
      </c>
      <c r="E2" t="s">
        <v>6</v>
      </c>
      <c r="F2">
        <v>1</v>
      </c>
    </row>
    <row r="3" spans="1:7" x14ac:dyDescent="0.25">
      <c r="A3" t="s">
        <v>23</v>
      </c>
      <c r="B3" t="s">
        <v>24</v>
      </c>
      <c r="C3" t="str">
        <f>VLOOKUP(B3,Departement!$B$1:$D$36,2,0)</f>
        <v>Assign�� ��</v>
      </c>
      <c r="D3" t="str">
        <f>VLOOKUP(B3,Departement!$B$1:$D$36,3,0)</f>
        <v>assigned_user_id</v>
      </c>
      <c r="E3" t="s">
        <v>25</v>
      </c>
      <c r="F3">
        <v>1</v>
      </c>
    </row>
    <row r="4" spans="1:7" x14ac:dyDescent="0.25">
      <c r="A4" t="s">
        <v>132</v>
      </c>
      <c r="B4" t="s">
        <v>90</v>
      </c>
      <c r="C4" t="str">
        <f>VLOOKUP(B4,Departement!$B$1:$D$36,2,0)</f>
        <v>Type declaration</v>
      </c>
      <c r="D4" t="str">
        <f>VLOOKUP(B4,Departement!$B$1:$D$36,3,0)</f>
        <v>cf_1003</v>
      </c>
      <c r="E4" t="s">
        <v>19</v>
      </c>
      <c r="F4">
        <v>1</v>
      </c>
    </row>
    <row r="5" spans="1:7" x14ac:dyDescent="0.25">
      <c r="A5" t="s">
        <v>131</v>
      </c>
      <c r="B5" t="s">
        <v>95</v>
      </c>
      <c r="C5" t="str">
        <f>VLOOKUP(B5,Departement!$B$1:$D$36,2,0)</f>
        <v>Codique</v>
      </c>
      <c r="D5" t="str">
        <f>VLOOKUP(B5,Departement!$B$1:$D$36,3,0)</f>
        <v>cf_1009</v>
      </c>
      <c r="E5" t="s">
        <v>6</v>
      </c>
    </row>
    <row r="6" spans="1:7" x14ac:dyDescent="0.25">
      <c r="A6" t="s">
        <v>130</v>
      </c>
      <c r="B6" t="s">
        <v>84</v>
      </c>
      <c r="C6" t="str">
        <f>VLOOKUP(B6,Departement!$B$1:$D$36,2,0)</f>
        <v>Coefficient multiplicateur</v>
      </c>
      <c r="D6" t="str">
        <f>VLOOKUP(B6,Departement!$B$1:$D$36,3,0)</f>
        <v>cf_906</v>
      </c>
      <c r="E6" t="s">
        <v>78</v>
      </c>
    </row>
    <row r="7" spans="1:7" x14ac:dyDescent="0.25">
      <c r="A7" t="s">
        <v>129</v>
      </c>
      <c r="B7" t="s">
        <v>77</v>
      </c>
      <c r="C7" t="str">
        <f>VLOOKUP(B7,Departement!$B$1:$D$36,2,0)</f>
        <v>Tarif cons prof inf 36kWa en Mwh</v>
      </c>
      <c r="D7" t="str">
        <f>VLOOKUP(B7,Departement!$B$1:$D$36,3,0)</f>
        <v>cf_900</v>
      </c>
      <c r="E7" t="s">
        <v>78</v>
      </c>
    </row>
    <row r="8" spans="1:7" x14ac:dyDescent="0.25">
      <c r="A8" t="s">
        <v>128</v>
      </c>
      <c r="B8" t="s">
        <v>80</v>
      </c>
      <c r="C8" t="str">
        <f>VLOOKUP(B8,Departement!$B$1:$D$36,2,0)</f>
        <v>Tarif cons prof sup 36 et inf 250 kWa en MWh</v>
      </c>
      <c r="D8" t="str">
        <f>VLOOKUP(B8,Departement!$B$1:$D$36,3,0)</f>
        <v>cf_902</v>
      </c>
      <c r="E8" t="s">
        <v>78</v>
      </c>
    </row>
    <row r="9" spans="1:7" x14ac:dyDescent="0.25">
      <c r="A9" t="s">
        <v>127</v>
      </c>
      <c r="B9" t="s">
        <v>82</v>
      </c>
      <c r="C9" t="str">
        <f>VLOOKUP(B9,Departement!$B$1:$D$36,2,0)</f>
        <v>Tarif cons non prof inf 250kVA en MWh</v>
      </c>
      <c r="D9" t="str">
        <f>VLOOKUP(B9,Departement!$B$1:$D$36,3,0)</f>
        <v>cf_904</v>
      </c>
      <c r="E9" t="s">
        <v>78</v>
      </c>
    </row>
    <row r="10" spans="1:7" x14ac:dyDescent="0.25">
      <c r="A10" t="s">
        <v>126</v>
      </c>
      <c r="B10" t="s">
        <v>49</v>
      </c>
      <c r="C10" t="str">
        <f>VLOOKUP(B10,Departement!$B$1:$D$36,2,0)</f>
        <v>Denomination structure</v>
      </c>
      <c r="D10" t="str">
        <f>VLOOKUP(B10,Departement!$B$1:$D$36,3,0)</f>
        <v>cf_864</v>
      </c>
      <c r="E10" t="s">
        <v>6</v>
      </c>
    </row>
    <row r="11" spans="1:7" x14ac:dyDescent="0.25">
      <c r="A11" t="s">
        <v>125</v>
      </c>
      <c r="B11" t="s">
        <v>51</v>
      </c>
      <c r="C11" t="str">
        <f>VLOOKUP(B11,Departement!$B$1:$D$36,2,0)</f>
        <v>Libelle</v>
      </c>
      <c r="D11" t="str">
        <f>VLOOKUP(B11,Departement!$B$1:$D$36,3,0)</f>
        <v>cf_866</v>
      </c>
      <c r="E11" t="s">
        <v>6</v>
      </c>
    </row>
    <row r="12" spans="1:7" x14ac:dyDescent="0.25">
      <c r="A12" t="s">
        <v>124</v>
      </c>
      <c r="B12" t="s">
        <v>53</v>
      </c>
      <c r="C12" t="str">
        <f>VLOOKUP(B12,Departement!$B$1:$D$36,2,0)</f>
        <v>RIB classique</v>
      </c>
      <c r="D12" t="str">
        <f>VLOOKUP(B12,Departement!$B$1:$D$36,3,0)</f>
        <v>cf_868</v>
      </c>
      <c r="E12" t="s">
        <v>6</v>
      </c>
    </row>
    <row r="13" spans="1:7" x14ac:dyDescent="0.25">
      <c r="A13" t="s">
        <v>123</v>
      </c>
      <c r="B13" t="s">
        <v>57</v>
      </c>
      <c r="C13" t="str">
        <f>VLOOKUP(B13,Departement!$B$1:$D$36,2,0)</f>
        <v>BIC classique</v>
      </c>
      <c r="D13" t="str">
        <f>VLOOKUP(B13,Departement!$B$1:$D$36,3,0)</f>
        <v>cf_872</v>
      </c>
      <c r="E13" t="s">
        <v>6</v>
      </c>
    </row>
    <row r="14" spans="1:7" x14ac:dyDescent="0.25">
      <c r="A14" t="s">
        <v>122</v>
      </c>
      <c r="B14" t="s">
        <v>55</v>
      </c>
      <c r="C14" t="str">
        <f>VLOOKUP(B14,Departement!$B$1:$D$36,2,0)</f>
        <v>IBAN classique</v>
      </c>
      <c r="D14" t="str">
        <f>VLOOKUP(B14,Departement!$B$1:$D$36,3,0)</f>
        <v>cf_870</v>
      </c>
      <c r="E14" t="s">
        <v>6</v>
      </c>
    </row>
    <row r="15" spans="1:7" x14ac:dyDescent="0.25">
      <c r="A15" t="s">
        <v>121</v>
      </c>
      <c r="B15" t="s">
        <v>59</v>
      </c>
      <c r="C15" t="str">
        <f>VLOOKUP(B15,Departement!$B$1:$D$36,2,0)</f>
        <v>RIB automatise</v>
      </c>
      <c r="D15" t="str">
        <f>VLOOKUP(B15,Departement!$B$1:$D$36,3,0)</f>
        <v>cf_874</v>
      </c>
      <c r="E15" t="s">
        <v>6</v>
      </c>
    </row>
    <row r="16" spans="1:7" x14ac:dyDescent="0.25">
      <c r="A16" t="s">
        <v>120</v>
      </c>
      <c r="B16" t="s">
        <v>61</v>
      </c>
      <c r="C16" t="str">
        <f>VLOOKUP(B16,Departement!$B$1:$D$36,2,0)</f>
        <v>BIC automatise</v>
      </c>
      <c r="D16" t="str">
        <f>VLOOKUP(B16,Departement!$B$1:$D$36,3,0)</f>
        <v>cf_878</v>
      </c>
      <c r="E16" t="s">
        <v>6</v>
      </c>
    </row>
    <row r="17" spans="1:6" x14ac:dyDescent="0.25">
      <c r="A17" t="s">
        <v>119</v>
      </c>
      <c r="B17" t="s">
        <v>75</v>
      </c>
      <c r="C17" t="str">
        <f>VLOOKUP(B17,Departement!$B$1:$D$36,2,0)</f>
        <v>IBAN automatise</v>
      </c>
      <c r="D17" t="str">
        <f>VLOOKUP(B17,Departement!$B$1:$D$36,3,0)</f>
        <v>cf_898</v>
      </c>
      <c r="E17" t="s">
        <v>6</v>
      </c>
    </row>
    <row r="18" spans="1:6" x14ac:dyDescent="0.25">
      <c r="A18" t="s">
        <v>118</v>
      </c>
      <c r="B18" t="s">
        <v>88</v>
      </c>
      <c r="C18" t="str">
        <f>VLOOKUP(B18,Departement!$B$1:$D$36,2,0)</f>
        <v>Type collectivite</v>
      </c>
      <c r="D18" t="str">
        <f>VLOOKUP(B18,Departement!$B$1:$D$36,3,0)</f>
        <v>cf_983</v>
      </c>
      <c r="E18" t="s">
        <v>19</v>
      </c>
      <c r="F18">
        <v>1</v>
      </c>
    </row>
    <row r="19" spans="1:6" x14ac:dyDescent="0.25">
      <c r="A19" t="s">
        <v>117</v>
      </c>
      <c r="B19" t="s">
        <v>92</v>
      </c>
      <c r="C19" t="str">
        <f>VLOOKUP(B19,Departement!$B$1:$D$36,2,0)</f>
        <v>Encours</v>
      </c>
      <c r="D19" t="str">
        <f>VLOOKUP(B19,Departement!$B$1:$D$36,3,0)</f>
        <v>cf_1007</v>
      </c>
      <c r="E19" t="s">
        <v>93</v>
      </c>
    </row>
    <row r="20" spans="1:6" x14ac:dyDescent="0.25">
      <c r="A20" t="s">
        <v>116</v>
      </c>
      <c r="B20" t="s">
        <v>86</v>
      </c>
      <c r="C20" t="str">
        <f>VLOOKUP(B20,Departement!$B$1:$D$36,2,0)</f>
        <v>Taux</v>
      </c>
      <c r="D20" t="str">
        <f>VLOOKUP(B20,Departement!$B$1:$D$36,3,0)</f>
        <v>cf_958</v>
      </c>
      <c r="E20" t="s">
        <v>78</v>
      </c>
    </row>
    <row r="21" spans="1:6" x14ac:dyDescent="0.25">
      <c r="A21" t="s">
        <v>115</v>
      </c>
      <c r="B21" t="s">
        <v>114</v>
      </c>
      <c r="C21" t="str">
        <f>VLOOKUP(B21,Departement!$B$1:$D$36,2,0)</f>
        <v>SIREN commune</v>
      </c>
      <c r="D21" t="str">
        <f>VLOOKUP(B21,Departement!$B$1:$D$36,3,0)</f>
        <v>cf_880</v>
      </c>
      <c r="E21" t="s">
        <v>113</v>
      </c>
    </row>
    <row r="22" spans="1:6" x14ac:dyDescent="0.25">
      <c r="A22" t="s">
        <v>112</v>
      </c>
      <c r="B22" t="s">
        <v>111</v>
      </c>
      <c r="C22" t="str">
        <f>VLOOKUP(B22,Departement!$B$1:$D$36,2,0)</f>
        <v>Mail commune</v>
      </c>
      <c r="D22" t="str">
        <f>VLOOKUP(B22,Departement!$B$1:$D$36,3,0)</f>
        <v>cf_886</v>
      </c>
      <c r="E22" t="s">
        <v>16</v>
      </c>
    </row>
    <row r="23" spans="1:6" x14ac:dyDescent="0.25">
      <c r="A23" t="s">
        <v>110</v>
      </c>
      <c r="B23" t="s">
        <v>71</v>
      </c>
      <c r="C23" t="str">
        <f>VLOOKUP(B23,Departement!$B$1:$D$36,2,0)</f>
        <v>Mail beneficiaire</v>
      </c>
      <c r="D23" t="str">
        <f>VLOOKUP(B23,Departement!$B$1:$D$36,3,0)</f>
        <v>cf_888</v>
      </c>
      <c r="E23" t="s">
        <v>16</v>
      </c>
    </row>
    <row r="24" spans="1:6" x14ac:dyDescent="0.25">
      <c r="A24" t="s">
        <v>109</v>
      </c>
      <c r="B24" t="s">
        <v>108</v>
      </c>
      <c r="C24" t="str">
        <f>VLOOKUP(B24,Departement!$B$1:$D$36,2,0)</f>
        <v>E-Mail Principale</v>
      </c>
      <c r="D24" t="str">
        <f>VLOOKUP(B24,Departement!$B$1:$D$36,3,0)</f>
        <v>email1</v>
      </c>
      <c r="E24" t="s">
        <v>16</v>
      </c>
    </row>
    <row r="25" spans="1:6" x14ac:dyDescent="0.25">
      <c r="A25" t="s">
        <v>107</v>
      </c>
      <c r="B25" t="s">
        <v>106</v>
      </c>
      <c r="C25" t="str">
        <f>VLOOKUP(B25,Departement!$B$1:$D$36,2,0)</f>
        <v>Adresse de Facturation</v>
      </c>
      <c r="D25" t="str">
        <f>VLOOKUP(B25,Departement!$B$1:$D$36,3,0)</f>
        <v>bill_street</v>
      </c>
      <c r="E25" t="s">
        <v>35</v>
      </c>
    </row>
    <row r="26" spans="1:6" x14ac:dyDescent="0.25">
      <c r="A26" t="s">
        <v>105</v>
      </c>
      <c r="B26" t="s">
        <v>104</v>
      </c>
      <c r="C26" t="str">
        <f>VLOOKUP(B26,Departement!$B$1:$D$36,2,0)</f>
        <v>Code Postal de Facturation</v>
      </c>
      <c r="D26" t="str">
        <f>VLOOKUP(B26,Departement!$B$1:$D$36,3,0)</f>
        <v>bill_code</v>
      </c>
      <c r="E26" t="s">
        <v>6</v>
      </c>
    </row>
    <row r="27" spans="1:6" x14ac:dyDescent="0.25">
      <c r="A27" t="s">
        <v>103</v>
      </c>
      <c r="B27" t="s">
        <v>102</v>
      </c>
      <c r="C27" t="str">
        <f>VLOOKUP(B27,Departement!$B$1:$D$36,2,0)</f>
        <v>Ville de Facturation</v>
      </c>
      <c r="D27" t="str">
        <f>VLOOKUP(B27,Departement!$B$1:$D$36,3,0)</f>
        <v>bill_city</v>
      </c>
      <c r="E27" t="s">
        <v>6</v>
      </c>
    </row>
    <row r="28" spans="1:6" x14ac:dyDescent="0.25">
      <c r="A28" t="s">
        <v>101</v>
      </c>
      <c r="B28" t="s">
        <v>100</v>
      </c>
      <c r="C28" t="str">
        <f>VLOOKUP(B28,Departement!$B$1:$D$36,2,0)</f>
        <v>T��l��phone Principal</v>
      </c>
      <c r="D28" t="str">
        <f>VLOOKUP(B28,Departement!$B$1:$D$36,3,0)</f>
        <v>phone</v>
      </c>
      <c r="E28" t="s">
        <v>9</v>
      </c>
    </row>
    <row r="29" spans="1:6" x14ac:dyDescent="0.25">
      <c r="A29" t="s">
        <v>96</v>
      </c>
      <c r="B29" t="s">
        <v>99</v>
      </c>
      <c r="C29" t="e">
        <f>VLOOKUP(B29,Departement!$B$1:$D$36,2,0)</f>
        <v>#N/A</v>
      </c>
      <c r="D29" t="e">
        <f>VLOOKUP(B29,Departement!$B$1:$D$36,3,0)</f>
        <v>#N/A</v>
      </c>
      <c r="E29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Accounts</vt:lpstr>
      <vt:lpstr>Departement</vt:lpstr>
      <vt:lpstr>Commune</vt:lpstr>
      <vt:lpstr>Collectivite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Nicephore ALLAGLO</cp:lastModifiedBy>
  <dcterms:created xsi:type="dcterms:W3CDTF">2021-08-04T13:06:56Z</dcterms:created>
  <dcterms:modified xsi:type="dcterms:W3CDTF">2021-08-04T13:31:50Z</dcterms:modified>
</cp:coreProperties>
</file>